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" sheetId="1" state="visible" r:id="rId1"/>
    <sheet xmlns:r="http://schemas.openxmlformats.org/officeDocument/2006/relationships" name="Citește-mă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+0;-0;0"/>
    <numFmt numFmtId="165" formatCode="+#,##0;-#,##0;0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31A27"/>
      </patternFill>
    </fill>
    <fill>
      <patternFill patternType="solid">
        <fgColor rgb="00F7F5F0"/>
      </patternFill>
    </fill>
    <fill>
      <patternFill patternType="solid">
        <fgColor rgb="001A4FC8"/>
      </patternFill>
    </fill>
  </fills>
  <borders count="2">
    <border>
      <left/>
      <right/>
      <top/>
      <bottom/>
      <diagonal/>
    </border>
    <border>
      <left style="thin">
        <color rgb="00D9D5CC"/>
      </left>
      <right style="thin">
        <color rgb="00D9D5CC"/>
      </right>
      <top style="thin">
        <color rgb="00D9D5CC"/>
      </top>
      <bottom style="thin">
        <color rgb="00D9D5CC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 wrapText="1"/>
    </xf>
    <xf numFmtId="3" fontId="0" fillId="0" borderId="1" pivotButton="0" quotePrefix="0" xfId="0"/>
    <xf numFmtId="0" fontId="3" fillId="0" borderId="0" pivotButton="0" quotePrefix="0" xfId="0"/>
    <xf numFmtId="1" fontId="0" fillId="3" borderId="1" pivotButton="0" quotePrefix="0" xfId="0"/>
    <xf numFmtId="164" fontId="0" fillId="3" borderId="1" pivotButton="0" quotePrefix="0" xfId="0"/>
    <xf numFmtId="3" fontId="0" fillId="3" borderId="1" pivotButton="0" quotePrefix="0" xfId="0"/>
    <xf numFmtId="165" fontId="0" fillId="3" borderId="1" pivotButton="0" quotePrefix="0" xfId="0"/>
    <xf numFmtId="0" fontId="2" fillId="4" borderId="0" applyAlignment="1" pivotButton="0" quotePrefix="0" xfId="0">
      <alignment vertical="center" wrapText="1"/>
    </xf>
    <xf numFmtId="0" fontId="0" fillId="0" borderId="1" pivotButton="0" quotePrefix="0" xfId="0"/>
    <xf numFmtId="0" fontId="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selection activeCell="A1" sqref="A1"/>
    </sheetView>
  </sheetViews>
  <sheetFormatPr baseColWidth="8" defaultRowHeight="15"/>
  <cols>
    <col width="62" customWidth="1" min="1" max="1"/>
    <col width="18" customWidth="1" min="2" max="2"/>
    <col width="18" customWidth="1" min="3" max="3"/>
    <col width="18" customWidth="1" min="4" max="4"/>
  </cols>
  <sheetData>
    <row r="1">
      <c r="A1" s="1" t="inlineStr">
        <is>
          <t>Simon G. · Groma</t>
        </is>
      </c>
    </row>
    <row r="2">
      <c r="A2" t="inlineStr">
        <is>
          <t>Completați celulele albe din ultimele două bilanțuri și conturi de profit și pierdere anuale. Celulele albastre sunt calculate. Cifrele afișate sunt inventate.</t>
        </is>
      </c>
    </row>
    <row r="4">
      <c r="A4" s="2" t="inlineStr"/>
      <c r="B4" s="2" t="inlineStr">
        <is>
          <t>Anul trecut</t>
        </is>
      </c>
      <c r="C4" s="2" t="inlineStr">
        <is>
          <t>Anul dinainte</t>
        </is>
      </c>
      <c r="D4" s="2" t="inlineStr">
        <is>
          <t>Schimbare</t>
        </is>
      </c>
    </row>
    <row r="5">
      <c r="A5" t="inlineStr">
        <is>
          <t>Cifra de afaceri</t>
        </is>
      </c>
      <c r="B5" s="3" t="n">
        <v>48200000</v>
      </c>
      <c r="C5" s="3" t="n">
        <v>45900000</v>
      </c>
    </row>
    <row r="6">
      <c r="A6" t="inlineStr">
        <is>
          <t>Costul mărfurilor vândute</t>
        </is>
      </c>
      <c r="B6" s="3" t="n">
        <v>37100000</v>
      </c>
      <c r="C6" s="3" t="n">
        <v>35600000</v>
      </c>
    </row>
    <row r="7">
      <c r="A7" t="inlineStr">
        <is>
          <t>Stocuri, la sfârșitul anului</t>
        </is>
      </c>
      <c r="B7" s="3" t="n">
        <v>9400000</v>
      </c>
      <c r="C7" s="3" t="n">
        <v>8100000</v>
      </c>
    </row>
    <row r="8">
      <c r="A8" t="inlineStr">
        <is>
          <t>Creanțe clienți, la sfârșitul anului</t>
        </is>
      </c>
      <c r="B8" s="3" t="n">
        <v>7900000</v>
      </c>
      <c r="C8" s="3" t="n">
        <v>7200000</v>
      </c>
    </row>
    <row r="9">
      <c r="A9" t="inlineStr">
        <is>
          <t>Datorii către furnizori, la sfârșitul anului</t>
        </is>
      </c>
      <c r="B9" s="3" t="n">
        <v>6100000</v>
      </c>
      <c r="C9" s="3" t="n">
        <v>6000000</v>
      </c>
    </row>
    <row r="11">
      <c r="A11" s="4" t="inlineStr">
        <is>
          <t>Zile de stoc</t>
        </is>
      </c>
      <c r="B11" s="5">
        <f>IF(OR(B6="",B6=0),"",ROUND(B7/B6*365,0))</f>
        <v/>
      </c>
      <c r="C11" s="5">
        <f>IF(OR(C6="",C6=0),"",ROUND(C7/C6*365,0))</f>
        <v/>
      </c>
      <c r="D11" s="6">
        <f>IF(OR(B11="",C11=""),"",B11-C11)</f>
        <v/>
      </c>
    </row>
    <row r="12">
      <c r="A12" s="4" t="inlineStr">
        <is>
          <t>Zile până la încasare</t>
        </is>
      </c>
      <c r="B12" s="5">
        <f>IF(OR(B5="",B5=0),"",ROUND(B8/B5*365,0))</f>
        <v/>
      </c>
      <c r="C12" s="5">
        <f>IF(OR(C5="",C5=0),"",ROUND(C8/C5*365,0))</f>
        <v/>
      </c>
      <c r="D12" s="6">
        <f>IF(OR(B12="",C12=""),"",B12-C12)</f>
        <v/>
      </c>
    </row>
    <row r="13">
      <c r="A13" s="4" t="inlineStr">
        <is>
          <t>Zile până la plată</t>
        </is>
      </c>
      <c r="B13" s="5">
        <f>IF(OR(B6="",B6=0),"",ROUND(B9/B6*365,0))</f>
        <v/>
      </c>
      <c r="C13" s="5">
        <f>IF(OR(C6="",C6=0),"",ROUND(C9/C6*365,0))</f>
        <v/>
      </c>
      <c r="D13" s="6">
        <f>IF(OR(B13="",C13=""),"",B13-C13)</f>
        <v/>
      </c>
    </row>
    <row r="14">
      <c r="A14" s="4" t="inlineStr">
        <is>
          <t>Ciclul de numerar, zile</t>
        </is>
      </c>
      <c r="B14" s="5">
        <f>IF(OR(B11="",B12="",B13=""),"",B11+B12-B13)</f>
        <v/>
      </c>
      <c r="C14" s="5">
        <f>IF(OR(C11="",C12="",C13=""),"",C11+C12-C13)</f>
        <v/>
      </c>
      <c r="D14" s="6">
        <f>IF(OR(B14="",C14=""),"",B14-C14)</f>
        <v/>
      </c>
    </row>
    <row r="15">
      <c r="A15" s="4" t="inlineStr">
        <is>
          <t>Bani blocați în stocuri și creanțe, minus datoriile către furnizori</t>
        </is>
      </c>
      <c r="B15" s="7">
        <f>IF(B7="","",B7+B8-B9)</f>
        <v/>
      </c>
      <c r="C15" s="7">
        <f>IF(C7="","",C7+C8-C9)</f>
        <v/>
      </c>
      <c r="D15" s="8">
        <f>IF(OR(B15="",C15=""),"",B15-C15)</f>
        <v/>
      </c>
    </row>
    <row r="16">
      <c r="A16" s="4" t="inlineStr">
        <is>
          <t>O zi de stoc valorează</t>
        </is>
      </c>
      <c r="B16" s="7">
        <f>IF(OR(B6="",B6=0),"",B6/365)</f>
        <v/>
      </c>
      <c r="C16" s="7">
        <f>IF(OR(C6="",C6=0),"",C6/365)</f>
        <v/>
      </c>
      <c r="D16" s="8">
        <f>IF(OR(B16="",C16=""),"",B16-C16)</f>
        <v/>
      </c>
    </row>
    <row r="17">
      <c r="A17" s="4" t="inlineStr">
        <is>
          <t>O zi de încasare valorează</t>
        </is>
      </c>
      <c r="B17" s="7">
        <f>IF(OR(B5="",B5=0),"",B5/365)</f>
        <v/>
      </c>
      <c r="C17" s="7">
        <f>IF(OR(C5="",C5=0),"",C5/365)</f>
        <v/>
      </c>
      <c r="D17" s="8">
        <f>IF(OR(B17="",C17=""),"",B17-C17)</f>
        <v/>
      </c>
    </row>
    <row r="20">
      <c r="A20" s="9" t="inlineStr">
        <is>
          <t>Ce-ar fi dacă</t>
        </is>
      </c>
    </row>
    <row r="21">
      <c r="A21" t="inlineStr">
        <is>
          <t>Zile de stoc pe care le scoateți</t>
        </is>
      </c>
      <c r="B21" s="10" t="n">
        <v>10</v>
      </c>
    </row>
    <row r="22">
      <c r="A22" t="inlineStr">
        <is>
          <t>Zile de încasare pe care le scoateți</t>
        </is>
      </c>
      <c r="B22" s="10" t="n">
        <v>5</v>
      </c>
    </row>
    <row r="23">
      <c r="A23" s="4" t="inlineStr">
        <is>
          <t>Bani eliberați</t>
        </is>
      </c>
      <c r="B23" s="7">
        <f>IF(OR(B16="",B17=""),"",B21*B16+B22*B17)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11" t="inlineStr">
        <is>
          <t>Ce face acest fișier</t>
        </is>
      </c>
      <c r="B1" s="12" t="inlineStr">
        <is>
          <t>Din cinci cifre pe an calculează câte zile stau banii dumneavoastră în stocuri și în creanțe, câte zile vă finanțează furnizorii și cât valorează o zi.</t>
        </is>
      </c>
    </row>
    <row r="2">
      <c r="A2" s="11" t="inlineStr">
        <is>
          <t>Zile de stoc</t>
        </is>
      </c>
      <c r="B2" s="12" t="inlineStr">
        <is>
          <t>Stocuri ÷ costul mărfurilor vândute × 365.</t>
        </is>
      </c>
    </row>
    <row r="3">
      <c r="A3" s="11" t="inlineStr">
        <is>
          <t>Zile până la încasare</t>
        </is>
      </c>
      <c r="B3" s="12" t="inlineStr">
        <is>
          <t>Creanțe clienți ÷ cifra de afaceri × 365.</t>
        </is>
      </c>
    </row>
    <row r="4">
      <c r="A4" s="11" t="inlineStr">
        <is>
          <t>Zile până la plată</t>
        </is>
      </c>
      <c r="B4" s="12" t="inlineStr">
        <is>
          <t>Datorii către furnizori ÷ costul mărfurilor vândute × 365.</t>
        </is>
      </c>
    </row>
    <row r="5">
      <c r="A5" s="11" t="inlineStr">
        <is>
          <t>Ciclul de numerar</t>
        </is>
      </c>
      <c r="B5" s="12" t="inlineStr">
        <is>
          <t>Zile de stoc + zile până la încasare − zile până la plată. Este numărul de zile dintre plata furnizorului și încasarea de la client.</t>
        </is>
      </c>
    </row>
    <row r="6">
      <c r="A6" s="11" t="inlineStr">
        <is>
          <t>Cât valorează o zi</t>
        </is>
      </c>
      <c r="B6" s="12" t="inlineStr">
        <is>
          <t>O zi de stoc = costul mărfurilor vândute ÷ 365. O zi de încasare = cifra de afaceri ÷ 365.</t>
        </is>
      </c>
    </row>
    <row r="7">
      <c r="A7" s="11" t="inlineStr">
        <is>
          <t>Ce ascund aceste cifre</t>
        </is>
      </c>
      <c r="B7" s="12" t="inlineStr">
        <is>
          <t>Soldurile de la sfârșitul anului sunt o zi din 365. O firmă care își golește depozitul în decembrie arată mai bine decât este. Cifrele nu spun nici ce produse sau ce clienți țin banii.</t>
        </is>
      </c>
    </row>
    <row r="8">
      <c r="A8" s="11" t="inlineStr">
        <is>
          <t>Instrumentele gratuite</t>
        </is>
      </c>
      <c r="B8" s="12" t="inlineStr">
        <is>
          <t>Verificarea capitalului de lucru face acest calcul în browser și explică fiecare cifră: groma.ro/simon-g/capital-de-lucru. Verificarea de stoc arată ce produse țin surplusul: groma.ro/simon-g/verificare-stoc. Verificarea de credit arată ce clienți plătesc târziu: groma.ro/simon-g/verificare-credit.</t>
        </is>
      </c>
    </row>
    <row r="9">
      <c r="A9" s="11" t="inlineStr">
        <is>
          <t>Licență</t>
        </is>
      </c>
      <c r="B9" s="12" t="inlineStr">
        <is>
          <t>Se poate folosi, schimba și da mai departe liber, cu sau fără menționarea sursei. Făcut de Groma, groma.ro. Fără garanție.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2026-09-30T22:03:39Z</dcterms:created>
  <dcterms:modified xmlns:dcterms="http://purl.org/dc/terms/" xmlns:xsi="http://www.w3.org/2001/XMLSchema-instance" xsi:type="dcterms:W3CDTF">2026-09-30T22:03:39Z</dcterms:modified>
</cp:coreProperties>
</file>